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D:\aaa\aa_semesterweiseLehre\2015_SS_WWU-Münster\Buch-ArchäoStatistik\Buch-2019_Daten\"/>
    </mc:Choice>
  </mc:AlternateContent>
  <xr:revisionPtr revIDLastSave="0" documentId="8_{5BB869D3-4CA9-4F6A-AB8F-61E253A7DDC1}" xr6:coauthVersionLast="44" xr6:coauthVersionMax="44" xr10:uidLastSave="{00000000-0000-0000-0000-000000000000}"/>
  <bookViews>
    <workbookView xWindow="1950" yWindow="1365" windowWidth="23520" windowHeight="14235"/>
  </bookViews>
  <sheets>
    <sheet name="unendlich" sheetId="1" r:id="rId1"/>
    <sheet name="endlich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" l="1"/>
  <c r="E9" i="2"/>
  <c r="B5" i="1"/>
  <c r="B16" i="1"/>
  <c r="B7" i="1"/>
  <c r="E7" i="1"/>
  <c r="B11" i="1"/>
  <c r="B20" i="1"/>
  <c r="C7" i="1"/>
  <c r="B8" i="1"/>
  <c r="E8" i="1"/>
  <c r="B12" i="1"/>
  <c r="B19" i="1"/>
  <c r="C8" i="1"/>
  <c r="E11" i="2"/>
  <c r="B11" i="2"/>
  <c r="B20" i="2"/>
  <c r="E10" i="2"/>
  <c r="B16" i="2"/>
  <c r="B12" i="2"/>
  <c r="B19" i="2"/>
</calcChain>
</file>

<file path=xl/sharedStrings.xml><?xml version="1.0" encoding="utf-8"?>
<sst xmlns="http://schemas.openxmlformats.org/spreadsheetml/2006/main" count="47" uniqueCount="31">
  <si>
    <t xml:space="preserve">   formel siehe dort p. 438 Tab. 148 !!</t>
  </si>
  <si>
    <t xml:space="preserve">   p. 433 ff. Formel 4.24</t>
  </si>
  <si>
    <t xml:space="preserve">   p. 433 ff. Formel 4.27</t>
  </si>
  <si>
    <t xml:space="preserve">   Sachs, Angewandte Statistik (9. Aufl. 1999)</t>
  </si>
  <si>
    <t xml:space="preserve">   Wiss. Tabellen Geigy Statistik (1980) 89ff. </t>
  </si>
  <si>
    <t>!! Zu den Einschränkungen der Näherungs-</t>
  </si>
  <si>
    <t>auf einen Anteil zwischen &gt;&gt;&gt;</t>
  </si>
  <si>
    <t>auf einen tatsächlichen Anteil zwischen &gt;&gt;&gt;</t>
  </si>
  <si>
    <t>Beobachtungen (x)</t>
  </si>
  <si>
    <t>Berechnung hier nach:</t>
  </si>
  <si>
    <t>der an der Stichprobe ermittelte Anteil von</t>
  </si>
  <si>
    <t>die links errechneten Parameter</t>
  </si>
  <si>
    <t>eingetragen &gt;&gt;&gt;&gt;&gt;</t>
  </si>
  <si>
    <t>Ergebnis:</t>
  </si>
  <si>
    <t>ergibt rel. Häufigkeit (p):</t>
  </si>
  <si>
    <t>Genauere Werte erhält man:</t>
  </si>
  <si>
    <t>Grösse der endlichen Gesamtheit</t>
  </si>
  <si>
    <t>in die Formeln rechts werden automatisch</t>
  </si>
  <si>
    <t>in Stichprobe (n)</t>
  </si>
  <si>
    <t>lässt in der endlichen Grundgesamtheit</t>
  </si>
  <si>
    <t>lässt in der unendlichen Grundgesamtheit</t>
  </si>
  <si>
    <t>mit einer Sicherheit von 95 %</t>
  </si>
  <si>
    <t>Parameter für Fo</t>
  </si>
  <si>
    <t>Parameter für Fu</t>
  </si>
  <si>
    <t>po</t>
  </si>
  <si>
    <t>Prozent</t>
  </si>
  <si>
    <t>pu</t>
  </si>
  <si>
    <t>Teilpo1:</t>
  </si>
  <si>
    <t>Teilpu1:</t>
  </si>
  <si>
    <t>und Prozent &gt;&gt;&gt; schliessen.</t>
  </si>
  <si>
    <t>Wurzel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</si>
</sst>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#,##0\ &quot;€&quot;;\-#,##0\ &quot;€&quot;"/>
  </numFmts>
  <fonts count="6" x14ac:knownFonts="1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</patternFill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2" fontId="3" fillId="0" borderId="0"/>
    <xf numFmtId="14" fontId="3" fillId="0" borderId="0"/>
    <xf numFmtId="0" fontId="3" fillId="0" borderId="1"/>
    <xf numFmtId="3" fontId="3" fillId="0" borderId="0"/>
    <xf numFmtId="0" fontId="1" fillId="0" borderId="0"/>
    <xf numFmtId="0" fontId="2" fillId="0" borderId="0"/>
    <xf numFmtId="5" fontId="3" fillId="0" borderId="0"/>
  </cellStyleXfs>
  <cellXfs count="8">
    <xf numFmtId="0" fontId="0" fillId="0" borderId="0" xfId="0"/>
    <xf numFmtId="0" fontId="4" fillId="0" borderId="0" xfId="0" applyFont="1"/>
    <xf numFmtId="3" fontId="4" fillId="2" borderId="0" xfId="0" applyNumberFormat="1" applyFont="1" applyFill="1"/>
    <xf numFmtId="0" fontId="5" fillId="0" borderId="0" xfId="0" applyFont="1"/>
    <xf numFmtId="3" fontId="5" fillId="0" borderId="0" xfId="0" applyNumberFormat="1" applyFont="1"/>
    <xf numFmtId="0" fontId="4" fillId="0" borderId="0" xfId="0" applyFont="1" applyFill="1"/>
    <xf numFmtId="2" fontId="4" fillId="3" borderId="0" xfId="0" applyNumberFormat="1" applyFont="1" applyFill="1"/>
    <xf numFmtId="2" fontId="5" fillId="0" borderId="0" xfId="0" applyNumberFormat="1" applyFont="1"/>
  </cellXfs>
  <cellStyles count="8">
    <cellStyle name="Angeben" xfId="1"/>
    <cellStyle name="Datum" xfId="2"/>
    <cellStyle name="Gesamt" xfId="3"/>
    <cellStyle name="Komma0" xfId="4"/>
    <cellStyle name="Standard" xfId="0" builtinId="0"/>
    <cellStyle name="Titel 1" xfId="5"/>
    <cellStyle name="Titel 2" xfId="6"/>
    <cellStyle name="Währung0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E23" sqref="E23"/>
    </sheetView>
  </sheetViews>
  <sheetFormatPr baseColWidth="10" defaultColWidth="9.140625" defaultRowHeight="12.75" x14ac:dyDescent="0.2"/>
  <cols>
    <col min="1" max="1" width="50.28515625" customWidth="1"/>
    <col min="2" max="3" width="9.140625" customWidth="1"/>
    <col min="4" max="4" width="35.7109375" customWidth="1"/>
  </cols>
  <sheetData>
    <row r="1" spans="1:5" ht="15" x14ac:dyDescent="0.25">
      <c r="A1" s="1" t="s">
        <v>8</v>
      </c>
      <c r="B1" s="2">
        <v>3</v>
      </c>
      <c r="C1" s="3"/>
      <c r="D1" s="3"/>
      <c r="E1" s="3"/>
    </row>
    <row r="2" spans="1:5" ht="15" x14ac:dyDescent="0.25">
      <c r="A2" s="3"/>
      <c r="B2" s="4"/>
      <c r="C2" s="3"/>
      <c r="D2" s="3"/>
      <c r="E2" s="3"/>
    </row>
    <row r="3" spans="1:5" ht="15" x14ac:dyDescent="0.25">
      <c r="A3" s="1" t="s">
        <v>18</v>
      </c>
      <c r="B3" s="2">
        <v>10</v>
      </c>
      <c r="C3" s="3"/>
      <c r="D3" s="3"/>
      <c r="E3" s="3"/>
    </row>
    <row r="4" spans="1:5" ht="15" x14ac:dyDescent="0.25">
      <c r="A4" s="3"/>
      <c r="B4" s="3"/>
      <c r="C4" s="3"/>
      <c r="D4" s="3"/>
      <c r="E4" s="3"/>
    </row>
    <row r="5" spans="1:5" ht="15" x14ac:dyDescent="0.25">
      <c r="A5" s="3" t="s">
        <v>14</v>
      </c>
      <c r="B5" s="5">
        <f>(B1/B3)</f>
        <v>0.3</v>
      </c>
      <c r="C5" s="3"/>
      <c r="D5" s="3"/>
      <c r="E5" s="3"/>
    </row>
    <row r="6" spans="1:5" ht="15" x14ac:dyDescent="0.25">
      <c r="A6" s="3"/>
      <c r="B6" s="3"/>
      <c r="C6" s="3"/>
      <c r="D6" s="3" t="s">
        <v>17</v>
      </c>
      <c r="E6" s="3"/>
    </row>
    <row r="7" spans="1:5" ht="15" x14ac:dyDescent="0.25">
      <c r="A7" s="3" t="s">
        <v>22</v>
      </c>
      <c r="B7" s="3">
        <f>2*(+B1+1)</f>
        <v>8</v>
      </c>
      <c r="C7" s="3">
        <f>2*(+B3-B1)</f>
        <v>14</v>
      </c>
      <c r="D7" s="3" t="s">
        <v>11</v>
      </c>
      <c r="E7" s="3">
        <f>FINV(0.025,+B7,+C7)</f>
        <v>3.2852880186245335</v>
      </c>
    </row>
    <row r="8" spans="1:5" ht="15" x14ac:dyDescent="0.25">
      <c r="A8" s="3" t="s">
        <v>23</v>
      </c>
      <c r="B8" s="3">
        <f>2*(B3-B1+1)</f>
        <v>16</v>
      </c>
      <c r="C8" s="3">
        <f>2*B1</f>
        <v>6</v>
      </c>
      <c r="D8" s="3" t="s">
        <v>12</v>
      </c>
      <c r="E8" s="3">
        <f>FINV(0.025,+B8,+C8)</f>
        <v>5.2438604528633004</v>
      </c>
    </row>
    <row r="9" spans="1:5" ht="15" x14ac:dyDescent="0.25">
      <c r="A9" s="3"/>
      <c r="B9" s="3"/>
      <c r="C9" s="3"/>
      <c r="D9" s="3"/>
      <c r="E9" s="3"/>
    </row>
    <row r="10" spans="1:5" ht="15" x14ac:dyDescent="0.25">
      <c r="A10" s="3"/>
      <c r="B10" s="3"/>
      <c r="C10" s="3"/>
      <c r="D10" s="3"/>
      <c r="E10" s="3"/>
    </row>
    <row r="11" spans="1:5" ht="15" x14ac:dyDescent="0.25">
      <c r="A11" s="3" t="s">
        <v>24</v>
      </c>
      <c r="B11" s="3">
        <f>((B1+1)*E7)/((B3-B1)+((B1+1)*E7))</f>
        <v>0.65245285005999731</v>
      </c>
      <c r="C11" s="3"/>
      <c r="D11" s="3"/>
      <c r="E11" s="3"/>
    </row>
    <row r="12" spans="1:5" ht="15" x14ac:dyDescent="0.25">
      <c r="A12" s="3" t="s">
        <v>26</v>
      </c>
      <c r="B12" s="3">
        <f>((+B1)/(B1+(((B3-B1)+1)*(+E8))))</f>
        <v>6.6739511177734398E-2</v>
      </c>
      <c r="C12" s="3"/>
      <c r="D12" s="3"/>
      <c r="E12" s="3"/>
    </row>
    <row r="13" spans="1:5" ht="15" x14ac:dyDescent="0.25">
      <c r="A13" s="3"/>
      <c r="B13" s="3"/>
      <c r="C13" s="3"/>
      <c r="D13" s="3"/>
      <c r="E13" s="3"/>
    </row>
    <row r="14" spans="1:5" ht="15" x14ac:dyDescent="0.25">
      <c r="A14" s="3"/>
      <c r="B14" s="3"/>
      <c r="C14" s="3"/>
      <c r="D14" s="3"/>
      <c r="E14" s="3"/>
    </row>
    <row r="15" spans="1:5" ht="15" x14ac:dyDescent="0.25">
      <c r="A15" s="1" t="s">
        <v>13</v>
      </c>
      <c r="B15" s="3"/>
      <c r="C15" s="3"/>
      <c r="D15" s="3"/>
      <c r="E15" s="3"/>
    </row>
    <row r="16" spans="1:5" ht="15" x14ac:dyDescent="0.25">
      <c r="A16" s="3" t="s">
        <v>10</v>
      </c>
      <c r="B16" s="6">
        <f>(B5*100)</f>
        <v>30</v>
      </c>
      <c r="C16" s="3" t="s">
        <v>25</v>
      </c>
      <c r="D16" s="3"/>
      <c r="E16" s="3"/>
    </row>
    <row r="17" spans="1:5" ht="15" x14ac:dyDescent="0.25">
      <c r="A17" s="3" t="s">
        <v>20</v>
      </c>
      <c r="B17" s="7"/>
      <c r="C17" s="3"/>
      <c r="D17" s="3"/>
      <c r="E17" s="3"/>
    </row>
    <row r="18" spans="1:5" ht="15" x14ac:dyDescent="0.25">
      <c r="A18" s="3" t="s">
        <v>21</v>
      </c>
      <c r="B18" s="7"/>
      <c r="C18" s="3"/>
      <c r="D18" s="3"/>
      <c r="E18" s="3"/>
    </row>
    <row r="19" spans="1:5" ht="15" x14ac:dyDescent="0.25">
      <c r="A19" s="3" t="s">
        <v>6</v>
      </c>
      <c r="B19" s="6">
        <f>(+B12*100)</f>
        <v>6.6739511177734396</v>
      </c>
      <c r="C19" s="3" t="s">
        <v>25</v>
      </c>
      <c r="D19" s="3"/>
      <c r="E19" s="3"/>
    </row>
    <row r="20" spans="1:5" ht="15" x14ac:dyDescent="0.25">
      <c r="A20" s="3" t="s">
        <v>29</v>
      </c>
      <c r="B20" s="6">
        <f>(+B11*100)</f>
        <v>65.245285005999733</v>
      </c>
      <c r="C20" s="3" t="s">
        <v>25</v>
      </c>
      <c r="D20" s="3"/>
      <c r="E20" s="3"/>
    </row>
    <row r="21" spans="1:5" ht="15" x14ac:dyDescent="0.25">
      <c r="A21" s="3"/>
      <c r="B21" s="3"/>
      <c r="C21" s="3"/>
      <c r="D21" s="3"/>
      <c r="E21" s="3"/>
    </row>
    <row r="22" spans="1:5" ht="15" x14ac:dyDescent="0.25">
      <c r="A22" s="3"/>
      <c r="B22" s="3"/>
      <c r="C22" s="3"/>
      <c r="D22" s="3"/>
      <c r="E22" s="3"/>
    </row>
    <row r="23" spans="1:5" ht="15" x14ac:dyDescent="0.25">
      <c r="A23" s="3" t="s">
        <v>9</v>
      </c>
      <c r="B23" s="3"/>
      <c r="C23" s="3"/>
      <c r="D23" s="3"/>
      <c r="E23" s="3"/>
    </row>
    <row r="24" spans="1:5" ht="15" x14ac:dyDescent="0.25">
      <c r="A24" s="3" t="s">
        <v>3</v>
      </c>
      <c r="B24" s="3"/>
      <c r="C24" s="3"/>
      <c r="D24" s="3"/>
      <c r="E24" s="3"/>
    </row>
    <row r="25" spans="1:5" ht="15" x14ac:dyDescent="0.25">
      <c r="A25" s="3" t="s">
        <v>1</v>
      </c>
      <c r="B25" s="3"/>
      <c r="C25" s="3"/>
      <c r="D25" s="3"/>
      <c r="E25" s="3"/>
    </row>
    <row r="26" spans="1:5" ht="15" x14ac:dyDescent="0.25">
      <c r="A26" s="3" t="s">
        <v>15</v>
      </c>
      <c r="B26" s="3"/>
      <c r="C26" s="3"/>
      <c r="D26" s="3"/>
      <c r="E26" s="3"/>
    </row>
    <row r="27" spans="1:5" ht="15" x14ac:dyDescent="0.25">
      <c r="A27" s="3" t="s">
        <v>4</v>
      </c>
      <c r="B27" s="3"/>
      <c r="C27" s="3"/>
      <c r="D27" s="3"/>
      <c r="E27" s="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A29" sqref="A29"/>
    </sheetView>
  </sheetViews>
  <sheetFormatPr baseColWidth="10" defaultColWidth="9.140625" defaultRowHeight="12.75" x14ac:dyDescent="0.2"/>
  <cols>
    <col min="1" max="1" width="38.85546875" customWidth="1"/>
    <col min="2" max="3" width="9.140625" customWidth="1"/>
    <col min="4" max="4" width="8.28515625" customWidth="1"/>
  </cols>
  <sheetData>
    <row r="1" spans="1:7" ht="15" x14ac:dyDescent="0.25">
      <c r="A1" s="1" t="s">
        <v>8</v>
      </c>
      <c r="B1" s="2">
        <v>10</v>
      </c>
      <c r="C1" s="3"/>
      <c r="D1" s="3"/>
      <c r="E1" s="3"/>
      <c r="F1" s="3"/>
      <c r="G1" s="3"/>
    </row>
    <row r="2" spans="1:7" ht="15" x14ac:dyDescent="0.25">
      <c r="A2" s="3"/>
      <c r="B2" s="3"/>
      <c r="C2" s="3"/>
      <c r="D2" s="3"/>
      <c r="E2" s="3"/>
      <c r="F2" s="3"/>
      <c r="G2" s="3"/>
    </row>
    <row r="3" spans="1:7" ht="15" x14ac:dyDescent="0.25">
      <c r="A3" s="1" t="s">
        <v>18</v>
      </c>
      <c r="B3" s="2">
        <v>17</v>
      </c>
      <c r="C3" s="3"/>
      <c r="D3" s="3"/>
      <c r="E3" s="3"/>
      <c r="F3" s="3"/>
      <c r="G3" s="3"/>
    </row>
    <row r="4" spans="1:7" ht="15" x14ac:dyDescent="0.25">
      <c r="A4" s="3"/>
      <c r="B4" s="3"/>
      <c r="C4" s="3"/>
      <c r="D4" s="3"/>
      <c r="E4" s="3"/>
      <c r="F4" s="3"/>
      <c r="G4" s="3"/>
    </row>
    <row r="5" spans="1:7" ht="15" x14ac:dyDescent="0.25">
      <c r="A5" s="3" t="s">
        <v>14</v>
      </c>
      <c r="B5" s="3">
        <f>(B1/B3)</f>
        <v>0.58823529411764708</v>
      </c>
      <c r="C5" s="3"/>
      <c r="D5" s="3"/>
      <c r="E5" s="3"/>
      <c r="F5" s="3"/>
      <c r="G5" s="3"/>
    </row>
    <row r="6" spans="1:7" ht="15" x14ac:dyDescent="0.25">
      <c r="A6" s="3"/>
      <c r="B6" s="3"/>
      <c r="C6" s="3"/>
      <c r="D6" s="3"/>
      <c r="E6" s="3"/>
      <c r="F6" s="3"/>
      <c r="G6" s="3"/>
    </row>
    <row r="7" spans="1:7" ht="15" x14ac:dyDescent="0.25">
      <c r="A7" s="1" t="s">
        <v>16</v>
      </c>
      <c r="B7" s="2">
        <v>58</v>
      </c>
      <c r="C7" s="3"/>
      <c r="D7" s="3"/>
      <c r="E7" s="3"/>
      <c r="F7" s="3"/>
      <c r="G7" s="3"/>
    </row>
    <row r="8" spans="1:7" ht="15" x14ac:dyDescent="0.25">
      <c r="A8" s="3"/>
      <c r="B8" s="3"/>
      <c r="C8" s="3"/>
      <c r="D8" s="3"/>
      <c r="E8" s="3"/>
      <c r="F8" s="3"/>
      <c r="G8" s="3"/>
    </row>
    <row r="9" spans="1:7" ht="15" x14ac:dyDescent="0.25">
      <c r="A9" s="3"/>
      <c r="B9" s="3"/>
      <c r="C9" s="3"/>
      <c r="D9" s="3" t="s">
        <v>27</v>
      </c>
      <c r="E9" s="3">
        <f>B5+(1/(2*B3))</f>
        <v>0.61764705882352944</v>
      </c>
      <c r="F9" s="3"/>
      <c r="G9" s="3"/>
    </row>
    <row r="10" spans="1:7" ht="15" x14ac:dyDescent="0.25">
      <c r="A10" s="3"/>
      <c r="B10" s="3"/>
      <c r="C10" s="3"/>
      <c r="D10" s="3" t="s">
        <v>28</v>
      </c>
      <c r="E10" s="3">
        <f>B5-(1/(2*B3))</f>
        <v>0.55882352941176472</v>
      </c>
      <c r="F10" s="3"/>
      <c r="G10" s="3"/>
    </row>
    <row r="11" spans="1:7" ht="15" x14ac:dyDescent="0.25">
      <c r="A11" s="3" t="s">
        <v>24</v>
      </c>
      <c r="B11" s="3">
        <f>(+E9)+1.96*(+E11)</f>
        <v>0.81606740811804768</v>
      </c>
      <c r="C11" s="3"/>
      <c r="D11" s="3" t="s">
        <v>30</v>
      </c>
      <c r="E11" s="3">
        <f>SQRT(((B5*(1-B5))/B3)*((B7-B3)/(B7-1)))</f>
        <v>0.10123487208903995</v>
      </c>
      <c r="F11" s="3"/>
      <c r="G11" s="3"/>
    </row>
    <row r="12" spans="1:7" ht="15" x14ac:dyDescent="0.25">
      <c r="A12" s="3" t="s">
        <v>26</v>
      </c>
      <c r="B12" s="3">
        <f>(+E10)-1.96*(+E11)</f>
        <v>0.36040318011724642</v>
      </c>
      <c r="C12" s="3"/>
      <c r="D12" s="3"/>
      <c r="E12" s="3"/>
      <c r="F12" s="3"/>
      <c r="G12" s="3"/>
    </row>
    <row r="13" spans="1:7" ht="15" x14ac:dyDescent="0.25">
      <c r="A13" s="3"/>
      <c r="B13" s="3"/>
      <c r="C13" s="3"/>
      <c r="D13" s="3"/>
      <c r="E13" s="3"/>
      <c r="F13" s="3"/>
      <c r="G13" s="3"/>
    </row>
    <row r="14" spans="1:7" ht="15" x14ac:dyDescent="0.25">
      <c r="A14" s="3"/>
      <c r="B14" s="3"/>
      <c r="C14" s="3"/>
      <c r="D14" s="3"/>
      <c r="E14" s="3"/>
      <c r="F14" s="3"/>
      <c r="G14" s="3"/>
    </row>
    <row r="15" spans="1:7" ht="15" x14ac:dyDescent="0.25">
      <c r="A15" s="1" t="s">
        <v>13</v>
      </c>
      <c r="B15" s="3"/>
      <c r="C15" s="3"/>
      <c r="D15" s="3"/>
      <c r="E15" s="3"/>
      <c r="F15" s="3"/>
      <c r="G15" s="3"/>
    </row>
    <row r="16" spans="1:7" ht="15" x14ac:dyDescent="0.25">
      <c r="A16" s="3" t="s">
        <v>10</v>
      </c>
      <c r="B16" s="6">
        <f>(B5*100)</f>
        <v>58.82352941176471</v>
      </c>
      <c r="C16" s="3" t="s">
        <v>25</v>
      </c>
      <c r="D16" s="3"/>
      <c r="E16" s="3"/>
      <c r="F16" s="3"/>
      <c r="G16" s="3"/>
    </row>
    <row r="17" spans="1:7" ht="15" x14ac:dyDescent="0.25">
      <c r="A17" s="3" t="s">
        <v>19</v>
      </c>
      <c r="B17" s="7"/>
      <c r="C17" s="3"/>
      <c r="D17" s="3"/>
      <c r="E17" s="3"/>
      <c r="F17" s="3"/>
      <c r="G17" s="3"/>
    </row>
    <row r="18" spans="1:7" ht="15" x14ac:dyDescent="0.25">
      <c r="A18" s="3" t="s">
        <v>21</v>
      </c>
      <c r="B18" s="7"/>
      <c r="C18" s="3"/>
      <c r="D18" s="3"/>
      <c r="E18" s="3"/>
      <c r="F18" s="3"/>
      <c r="G18" s="3"/>
    </row>
    <row r="19" spans="1:7" ht="15" x14ac:dyDescent="0.25">
      <c r="A19" s="3" t="s">
        <v>7</v>
      </c>
      <c r="B19" s="6">
        <f>(+B12*100)</f>
        <v>36.040318011724644</v>
      </c>
      <c r="C19" s="3" t="s">
        <v>25</v>
      </c>
      <c r="D19" s="3"/>
      <c r="E19" s="3"/>
      <c r="F19" s="3"/>
      <c r="G19" s="3"/>
    </row>
    <row r="20" spans="1:7" ht="15" x14ac:dyDescent="0.25">
      <c r="A20" s="3" t="s">
        <v>29</v>
      </c>
      <c r="B20" s="6">
        <f>(+B11*100)</f>
        <v>81.606740811804769</v>
      </c>
      <c r="C20" s="3" t="s">
        <v>25</v>
      </c>
      <c r="D20" s="3"/>
      <c r="E20" s="3"/>
      <c r="F20" s="3"/>
      <c r="G20" s="3"/>
    </row>
    <row r="21" spans="1:7" ht="15" x14ac:dyDescent="0.25">
      <c r="A21" s="3"/>
      <c r="B21" s="3"/>
      <c r="C21" s="3"/>
      <c r="D21" s="3"/>
      <c r="E21" s="3"/>
      <c r="F21" s="3"/>
      <c r="G21" s="3"/>
    </row>
    <row r="22" spans="1:7" ht="15" x14ac:dyDescent="0.25">
      <c r="A22" s="3"/>
      <c r="B22" s="3"/>
      <c r="C22" s="3"/>
      <c r="D22" s="3"/>
      <c r="E22" s="3"/>
      <c r="F22" s="3"/>
      <c r="G22" s="3"/>
    </row>
    <row r="23" spans="1:7" ht="15" x14ac:dyDescent="0.25">
      <c r="A23" s="3" t="s">
        <v>9</v>
      </c>
      <c r="B23" s="3"/>
      <c r="C23" s="3"/>
      <c r="D23" s="3"/>
      <c r="E23" s="3"/>
      <c r="F23" s="3"/>
      <c r="G23" s="3"/>
    </row>
    <row r="24" spans="1:7" ht="15" x14ac:dyDescent="0.25">
      <c r="A24" s="3" t="s">
        <v>3</v>
      </c>
      <c r="B24" s="3"/>
      <c r="C24" s="3"/>
      <c r="D24" s="3"/>
      <c r="E24" s="3"/>
      <c r="F24" s="3"/>
      <c r="G24" s="3"/>
    </row>
    <row r="25" spans="1:7" ht="15" x14ac:dyDescent="0.25">
      <c r="A25" s="3" t="s">
        <v>2</v>
      </c>
      <c r="B25" s="3"/>
      <c r="C25" s="3"/>
      <c r="D25" s="3"/>
      <c r="E25" s="3"/>
      <c r="F25" s="3"/>
      <c r="G25" s="3"/>
    </row>
    <row r="26" spans="1:7" ht="15" x14ac:dyDescent="0.25">
      <c r="A26" s="3" t="s">
        <v>5</v>
      </c>
      <c r="B26" s="3"/>
      <c r="C26" s="3"/>
      <c r="D26" s="3"/>
      <c r="E26" s="3"/>
      <c r="F26" s="3"/>
      <c r="G26" s="3"/>
    </row>
    <row r="27" spans="1:7" ht="15" x14ac:dyDescent="0.25">
      <c r="A27" s="3" t="s">
        <v>0</v>
      </c>
      <c r="B27" s="3"/>
      <c r="C27" s="3"/>
      <c r="D27" s="3"/>
      <c r="E27" s="3"/>
      <c r="F27" s="3"/>
      <c r="G27" s="3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unendlich</vt:lpstr>
      <vt:lpstr>endlich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 Siegmund</cp:lastModifiedBy>
  <dcterms:created xsi:type="dcterms:W3CDTF">2020-01-26T12:53:05Z</dcterms:created>
  <dcterms:modified xsi:type="dcterms:W3CDTF">2020-01-26T12:53:05Z</dcterms:modified>
</cp:coreProperties>
</file>