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/>
  <mc:AlternateContent xmlns:mc="http://schemas.openxmlformats.org/markup-compatibility/2006">
    <mc:Choice Requires="x15">
      <x15ac:absPath xmlns:x15ac="http://schemas.microsoft.com/office/spreadsheetml/2010/11/ac" url="D:\aaa\aa_semesterweiseLehre\2015_SS_WWU-Münster\Buch-ArchäoStatistik\Buch-2020_Daten\"/>
    </mc:Choice>
  </mc:AlternateContent>
  <xr:revisionPtr revIDLastSave="0" documentId="13_ncr:1_{18D06CBC-C11B-4CCA-9EBA-6FC11A7AD29F}" xr6:coauthVersionLast="44" xr6:coauthVersionMax="44" xr10:uidLastSave="{00000000-0000-0000-0000-000000000000}"/>
  <bookViews>
    <workbookView xWindow="1950" yWindow="1365" windowWidth="23520" windowHeight="14235" xr2:uid="{00000000-000D-0000-FFFF-FFFF00000000}"/>
  </bookViews>
  <sheets>
    <sheet name="5J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9" i="1" l="1"/>
  <c r="I17" i="1" s="1"/>
  <c r="E19" i="1"/>
  <c r="F15" i="1" s="1"/>
  <c r="B19" i="1"/>
  <c r="C15" i="1" s="1"/>
  <c r="C16" i="1"/>
  <c r="I15" i="1"/>
  <c r="C13" i="1"/>
  <c r="I11" i="1"/>
  <c r="F11" i="1"/>
  <c r="C11" i="1"/>
  <c r="I10" i="1"/>
  <c r="F10" i="1"/>
  <c r="C10" i="1"/>
  <c r="I9" i="1"/>
  <c r="F9" i="1"/>
  <c r="C9" i="1"/>
  <c r="E23" i="1" s="1"/>
  <c r="F13" i="1" l="1"/>
  <c r="I13" i="1"/>
  <c r="F23" i="1" s="1"/>
  <c r="B23" i="1" s="1"/>
  <c r="F16" i="1"/>
  <c r="C14" i="1"/>
  <c r="F22" i="1" s="1"/>
  <c r="I16" i="1"/>
  <c r="E22" i="1"/>
  <c r="F14" i="1"/>
  <c r="C17" i="1"/>
  <c r="I14" i="1"/>
  <c r="F17" i="1"/>
  <c r="B22" i="1" l="1"/>
</calcChain>
</file>

<file path=xl/sharedStrings.xml><?xml version="1.0" encoding="utf-8"?>
<sst xmlns="http://schemas.openxmlformats.org/spreadsheetml/2006/main" count="36" uniqueCount="29">
  <si>
    <t xml:space="preserve">   (nach p. 258 ff. Abb. 138)</t>
  </si>
  <si>
    <t xml:space="preserve">   davon handgeformt</t>
  </si>
  <si>
    <t>%</t>
  </si>
  <si>
    <t>[</t>
  </si>
  <si>
    <t>]</t>
  </si>
  <si>
    <t>5. Jh. - Kulturmodelle West / Süd</t>
  </si>
  <si>
    <t>Anzahl datierte Gräber</t>
  </si>
  <si>
    <t>Gefässe</t>
  </si>
  <si>
    <t>Süd</t>
  </si>
  <si>
    <t>Ergebnis:</t>
  </si>
  <si>
    <t>Gläser</t>
  </si>
  <si>
    <t>Normabstand zum Modell Süd</t>
  </si>
  <si>
    <t>Äxte/Beile</t>
  </si>
  <si>
    <t>Lanzen</t>
  </si>
  <si>
    <t>Modell</t>
  </si>
  <si>
    <t>n</t>
  </si>
  <si>
    <t>neuer Fall:</t>
  </si>
  <si>
    <t>Normabstand zum Modell West</t>
  </si>
  <si>
    <t>Saxe</t>
  </si>
  <si>
    <t>Schilde</t>
  </si>
  <si>
    <t>Spathen</t>
  </si>
  <si>
    <t>Tongefässe</t>
  </si>
  <si>
    <t>F. Siegmund, Alemannen und Franken</t>
  </si>
  <si>
    <t>Summe Waffen</t>
  </si>
  <si>
    <t>Waffen</t>
  </si>
  <si>
    <t>West</t>
  </si>
  <si>
    <t>(Berlin 2000: deGruyter)</t>
  </si>
  <si>
    <t>Ergebnis: Normabstände</t>
  </si>
  <si>
    <t>Eingabe Anzahl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</si>
</sst>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$-409]\ #,##0.00"/>
    <numFmt numFmtId="165" formatCode="[$$-409]\ #,##0"/>
    <numFmt numFmtId="166" formatCode="0.0"/>
    <numFmt numFmtId="167" formatCode="#,##0.0"/>
  </numFmts>
  <fonts count="13" x14ac:knownFonts="1">
    <font>
      <sz val="10"/>
      <name val="Arial"/>
    </font>
    <font>
      <b/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10"/>
      <name val="Calibri"/>
      <family val="2"/>
      <scheme val="minor"/>
    </font>
    <font>
      <i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theme="4"/>
      <name val="Calibri"/>
      <family val="2"/>
      <scheme val="minor"/>
    </font>
    <font>
      <i/>
      <sz val="11"/>
      <color theme="0" tint="-0.3499862666707357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2">
    <xf numFmtId="0" fontId="0" fillId="0" borderId="0"/>
    <xf numFmtId="4" fontId="3" fillId="0" borderId="0"/>
    <xf numFmtId="164" fontId="3" fillId="0" borderId="0"/>
    <xf numFmtId="10" fontId="3" fillId="0" borderId="0"/>
    <xf numFmtId="2" fontId="3" fillId="0" borderId="0"/>
    <xf numFmtId="14" fontId="3" fillId="0" borderId="0"/>
    <xf numFmtId="0" fontId="1" fillId="0" borderId="0"/>
    <xf numFmtId="0" fontId="2" fillId="0" borderId="0"/>
    <xf numFmtId="0" fontId="3" fillId="0" borderId="1"/>
    <xf numFmtId="3" fontId="3" fillId="0" borderId="0"/>
    <xf numFmtId="165" fontId="3" fillId="0" borderId="0"/>
    <xf numFmtId="0" fontId="3" fillId="0" borderId="0"/>
  </cellStyleXfs>
  <cellXfs count="22">
    <xf numFmtId="0" fontId="0" fillId="0" borderId="0" xfId="0" applyAlignment="1"/>
    <xf numFmtId="0" fontId="4" fillId="0" borderId="0" xfId="0" applyFont="1" applyAlignment="1"/>
    <xf numFmtId="0" fontId="4" fillId="0" borderId="0" xfId="11" applyFont="1" applyAlignment="1">
      <alignment horizontal="right"/>
    </xf>
    <xf numFmtId="3" fontId="4" fillId="0" borderId="0" xfId="11" applyNumberFormat="1" applyFont="1" applyAlignment="1"/>
    <xf numFmtId="0" fontId="4" fillId="0" borderId="0" xfId="11" applyFont="1" applyAlignment="1"/>
    <xf numFmtId="3" fontId="6" fillId="0" borderId="0" xfId="11" applyNumberFormat="1" applyFont="1" applyAlignment="1"/>
    <xf numFmtId="0" fontId="7" fillId="0" borderId="0" xfId="11" applyFont="1" applyAlignment="1"/>
    <xf numFmtId="0" fontId="9" fillId="0" borderId="2" xfId="0" applyFont="1" applyBorder="1" applyAlignment="1"/>
    <xf numFmtId="0" fontId="10" fillId="0" borderId="3" xfId="0" applyFont="1" applyBorder="1" applyAlignment="1"/>
    <xf numFmtId="3" fontId="8" fillId="0" borderId="4" xfId="11" applyNumberFormat="1" applyFont="1" applyBorder="1" applyAlignment="1"/>
    <xf numFmtId="2" fontId="11" fillId="2" borderId="2" xfId="11" applyNumberFormat="1" applyFont="1" applyFill="1" applyBorder="1" applyAlignment="1"/>
    <xf numFmtId="0" fontId="7" fillId="0" borderId="0" xfId="11" applyFont="1" applyAlignment="1">
      <alignment horizontal="right"/>
    </xf>
    <xf numFmtId="0" fontId="7" fillId="0" borderId="0" xfId="0" applyFont="1" applyAlignment="1"/>
    <xf numFmtId="166" fontId="7" fillId="0" borderId="0" xfId="11" applyNumberFormat="1" applyFont="1" applyAlignment="1"/>
    <xf numFmtId="0" fontId="4" fillId="0" borderId="0" xfId="0" applyFont="1" applyAlignment="1">
      <alignment horizontal="center"/>
    </xf>
    <xf numFmtId="0" fontId="5" fillId="0" borderId="0" xfId="11" applyFont="1" applyAlignment="1">
      <alignment horizontal="center"/>
    </xf>
    <xf numFmtId="167" fontId="12" fillId="0" borderId="0" xfId="11" applyNumberFormat="1" applyFont="1" applyAlignment="1"/>
    <xf numFmtId="3" fontId="9" fillId="3" borderId="2" xfId="11" applyNumberFormat="1" applyFont="1" applyFill="1" applyBorder="1" applyAlignment="1"/>
    <xf numFmtId="3" fontId="9" fillId="3" borderId="4" xfId="11" applyNumberFormat="1" applyFont="1" applyFill="1" applyBorder="1" applyAlignment="1"/>
    <xf numFmtId="3" fontId="9" fillId="3" borderId="3" xfId="11" applyNumberFormat="1" applyFont="1" applyFill="1" applyBorder="1" applyAlignment="1"/>
    <xf numFmtId="2" fontId="11" fillId="3" borderId="3" xfId="11" applyNumberFormat="1" applyFont="1" applyFill="1" applyBorder="1" applyAlignment="1"/>
    <xf numFmtId="0" fontId="9" fillId="3" borderId="0" xfId="11" applyFont="1" applyFill="1" applyAlignment="1">
      <alignment horizontal="center"/>
    </xf>
  </cellXfs>
  <cellStyles count="12">
    <cellStyle name="Angeben" xfId="4" xr:uid="{00000000-0005-0000-0000-000004000000}"/>
    <cellStyle name="Datum" xfId="5" xr:uid="{00000000-0005-0000-0000-000005000000}"/>
    <cellStyle name="Gesamt" xfId="8" xr:uid="{00000000-0005-0000-0000-000008000000}"/>
    <cellStyle name="Komma" xfId="1" xr:uid="{00000000-0005-0000-0000-000001000000}"/>
    <cellStyle name="Komma0" xfId="9" xr:uid="{00000000-0005-0000-0000-000009000000}"/>
    <cellStyle name="Normal" xfId="11" xr:uid="{00000000-0005-0000-0000-000000000000}"/>
    <cellStyle name="Prozent" xfId="3" xr:uid="{00000000-0005-0000-0000-000003000000}"/>
    <cellStyle name="Standard" xfId="0" builtinId="0"/>
    <cellStyle name="Titel 1" xfId="6" xr:uid="{00000000-0005-0000-0000-000006000000}"/>
    <cellStyle name="Titel 2" xfId="7" xr:uid="{00000000-0005-0000-0000-000007000000}"/>
    <cellStyle name="Währung" xfId="2" xr:uid="{00000000-0005-0000-0000-000002000000}"/>
    <cellStyle name="Währung0" xfId="10" xr:uid="{00000000-0005-0000-0000-00000A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0000FF"/>
      <rgbColor rgb="00FFFFFF"/>
      <rgbColor rgb="00FF0000"/>
      <rgbColor rgb="0000FF00"/>
      <rgbColor rgb="000000FF"/>
      <rgbColor rgb="0000FFFF"/>
      <rgbColor rgb="00FF00FF"/>
      <rgbColor rgb="00FFFF00"/>
      <rgbColor rgb="00800080"/>
      <rgbColor rgb="00008000"/>
      <rgbColor rgb="00808000"/>
      <rgbColor rgb="00000080"/>
      <rgbColor rgb="00800000"/>
      <rgbColor rgb="00008080"/>
      <rgbColor rgb="00FFFFFF"/>
      <rgbColor rgb="00000050"/>
      <rgbColor rgb="00FFE0C0"/>
      <rgbColor rgb="00B0B0FF"/>
      <rgbColor rgb="00C890FF"/>
      <rgbColor rgb="00A040FF"/>
      <rgbColor rgb="006000C0"/>
      <rgbColor rgb="00005050"/>
      <rgbColor rgb="000080FF"/>
      <rgbColor rgb="00A0D0FF"/>
      <rgbColor rgb="00B0FFFF"/>
      <rgbColor rgb="0070FFFF"/>
      <rgbColor rgb="00005000"/>
      <rgbColor rgb="00B0FFB0"/>
      <rgbColor rgb="00FFFF90"/>
      <rgbColor rgb="00FFCC00"/>
      <rgbColor rgb="00500000"/>
      <rgbColor rgb="00FFB0B0"/>
      <rgbColor rgb="00FFB870"/>
      <rgbColor rgb="00FF8000"/>
      <rgbColor rgb="00FF6000"/>
      <rgbColor rgb="00500050"/>
      <rgbColor rgb="00FFB0FF"/>
      <rgbColor rgb="00FFA0D0"/>
      <rgbColor rgb="00FF80C0"/>
      <rgbColor rgb="00FF0080"/>
      <rgbColor rgb="00909090"/>
      <rgbColor rgb="00E0B090"/>
      <rgbColor rgb="00B07050"/>
      <rgbColor rgb="00FFFFFF"/>
      <rgbColor rgb="00FFFFFF"/>
      <rgbColor rgb="00FFFFFF"/>
      <rgbColor rgb="00804040"/>
      <rgbColor rgb="00200000"/>
      <rgbColor rgb="00400000"/>
      <rgbColor rgb="00600000"/>
      <rgbColor rgb="00800000"/>
      <rgbColor rgb="009F0000"/>
      <rgbColor rgb="00BF0000"/>
      <rgbColor rgb="00DF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6"/>
  <sheetViews>
    <sheetView tabSelected="1" defaultGridColor="0" topLeftCell="A6" colorId="0" workbookViewId="0">
      <selection activeCell="A27" sqref="A27"/>
    </sheetView>
  </sheetViews>
  <sheetFormatPr baseColWidth="10" defaultColWidth="9.140625" defaultRowHeight="12.75" x14ac:dyDescent="0.2"/>
  <cols>
    <col min="1" max="1" width="36.140625" customWidth="1"/>
    <col min="2" max="2" width="11.5703125" bestFit="1" customWidth="1"/>
    <col min="3" max="3" width="6" customWidth="1"/>
    <col min="4" max="4" width="2.140625"/>
    <col min="5" max="5" width="8.7109375" bestFit="1" customWidth="1"/>
    <col min="6" max="6" width="7.5703125" customWidth="1"/>
    <col min="7" max="7" width="2.140625"/>
    <col min="8" max="8" width="7.85546875" bestFit="1" customWidth="1"/>
    <col min="9" max="9" width="6.85546875" customWidth="1"/>
  </cols>
  <sheetData>
    <row r="1" spans="1:10" ht="15" x14ac:dyDescent="0.25">
      <c r="A1" s="1" t="s">
        <v>22</v>
      </c>
      <c r="B1" s="21" t="s">
        <v>16</v>
      </c>
      <c r="C1" s="14"/>
      <c r="D1" s="14"/>
      <c r="E1" s="15" t="s">
        <v>14</v>
      </c>
      <c r="F1" s="14"/>
      <c r="G1" s="14"/>
      <c r="H1" s="15" t="s">
        <v>14</v>
      </c>
      <c r="I1" s="1"/>
      <c r="J1" s="1"/>
    </row>
    <row r="2" spans="1:10" ht="15" x14ac:dyDescent="0.25">
      <c r="A2" s="1" t="s">
        <v>26</v>
      </c>
      <c r="B2" s="14"/>
      <c r="C2" s="14"/>
      <c r="D2" s="14"/>
      <c r="E2" s="15" t="s">
        <v>25</v>
      </c>
      <c r="F2" s="14"/>
      <c r="G2" s="14"/>
      <c r="H2" s="15" t="s">
        <v>8</v>
      </c>
      <c r="I2" s="1"/>
      <c r="J2" s="1"/>
    </row>
    <row r="3" spans="1:10" ht="15" x14ac:dyDescent="0.2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15" x14ac:dyDescent="0.25">
      <c r="A4" s="1" t="s">
        <v>5</v>
      </c>
      <c r="B4" s="1"/>
      <c r="C4" s="1"/>
      <c r="D4" s="1"/>
      <c r="E4" s="1"/>
      <c r="F4" s="1"/>
      <c r="G4" s="1"/>
      <c r="H4" s="1"/>
      <c r="I4" s="1"/>
      <c r="J4" s="1"/>
    </row>
    <row r="5" spans="1:10" ht="15" x14ac:dyDescent="0.25">
      <c r="A5" s="1" t="s">
        <v>0</v>
      </c>
      <c r="B5" s="1"/>
      <c r="C5" s="1"/>
      <c r="D5" s="1"/>
      <c r="E5" s="1"/>
      <c r="F5" s="1"/>
      <c r="G5" s="1"/>
      <c r="H5" s="1"/>
      <c r="I5" s="1"/>
      <c r="J5" s="1"/>
    </row>
    <row r="6" spans="1:10" ht="15" x14ac:dyDescent="0.25">
      <c r="A6" s="2"/>
      <c r="B6" s="2" t="s">
        <v>15</v>
      </c>
      <c r="C6" s="11" t="s">
        <v>2</v>
      </c>
      <c r="D6" s="2"/>
      <c r="E6" s="2" t="s">
        <v>15</v>
      </c>
      <c r="F6" s="11" t="s">
        <v>2</v>
      </c>
      <c r="G6" s="2"/>
      <c r="H6" s="2" t="s">
        <v>15</v>
      </c>
      <c r="I6" s="11" t="s">
        <v>2</v>
      </c>
      <c r="J6" s="1"/>
    </row>
    <row r="7" spans="1:10" ht="15" x14ac:dyDescent="0.25">
      <c r="A7" s="1" t="s">
        <v>6</v>
      </c>
      <c r="B7" s="17">
        <v>34</v>
      </c>
      <c r="C7" s="12"/>
      <c r="D7" s="1"/>
      <c r="E7" s="3">
        <v>307</v>
      </c>
      <c r="F7" s="12"/>
      <c r="G7" s="1"/>
      <c r="H7" s="3">
        <v>337</v>
      </c>
      <c r="I7" s="12"/>
      <c r="J7" s="1"/>
    </row>
    <row r="8" spans="1:10" ht="15" x14ac:dyDescent="0.25">
      <c r="A8" s="1"/>
      <c r="B8" s="9"/>
      <c r="C8" s="12"/>
      <c r="D8" s="1"/>
      <c r="E8" s="3"/>
      <c r="F8" s="12"/>
      <c r="G8" s="1"/>
      <c r="H8" s="3"/>
      <c r="I8" s="12"/>
      <c r="J8" s="1"/>
    </row>
    <row r="9" spans="1:10" ht="15" x14ac:dyDescent="0.25">
      <c r="A9" s="1" t="s">
        <v>21</v>
      </c>
      <c r="B9" s="18">
        <v>8</v>
      </c>
      <c r="C9" s="13">
        <f>(B$9/B$7)*100</f>
        <v>23.52941176470588</v>
      </c>
      <c r="D9" s="1"/>
      <c r="E9" s="3">
        <v>204</v>
      </c>
      <c r="F9" s="13">
        <f>(E9/E7)*100</f>
        <v>66.44951140065146</v>
      </c>
      <c r="G9" s="1"/>
      <c r="H9" s="3">
        <v>83</v>
      </c>
      <c r="I9" s="13">
        <f>(H9/H7)*100</f>
        <v>24.629080118694365</v>
      </c>
      <c r="J9" s="1"/>
    </row>
    <row r="10" spans="1:10" ht="15" x14ac:dyDescent="0.25">
      <c r="A10" s="1" t="s">
        <v>1</v>
      </c>
      <c r="B10" s="18">
        <v>3</v>
      </c>
      <c r="C10" s="13">
        <f>(B$10/B$9)*100</f>
        <v>37.5</v>
      </c>
      <c r="D10" s="1"/>
      <c r="E10" s="3">
        <v>13</v>
      </c>
      <c r="F10" s="13">
        <f>(E10/E9)*100</f>
        <v>6.3725490196078427</v>
      </c>
      <c r="G10" s="1"/>
      <c r="H10" s="3">
        <v>32</v>
      </c>
      <c r="I10" s="13">
        <f>(H10/H9)*100</f>
        <v>38.554216867469883</v>
      </c>
      <c r="J10" s="1"/>
    </row>
    <row r="11" spans="1:10" ht="15" x14ac:dyDescent="0.25">
      <c r="A11" s="1" t="s">
        <v>10</v>
      </c>
      <c r="B11" s="18">
        <v>1</v>
      </c>
      <c r="C11" s="13">
        <f>(B$11/B$7)*100</f>
        <v>2.9411764705882351</v>
      </c>
      <c r="D11" s="1"/>
      <c r="E11" s="3">
        <v>113</v>
      </c>
      <c r="F11" s="13">
        <f>(E11/E7)*100</f>
        <v>36.807817589576544</v>
      </c>
      <c r="G11" s="1"/>
      <c r="H11" s="3">
        <v>12</v>
      </c>
      <c r="I11" s="13">
        <f>(H11/H7)*100</f>
        <v>3.5608308605341246</v>
      </c>
      <c r="J11" s="1"/>
    </row>
    <row r="12" spans="1:10" ht="15" x14ac:dyDescent="0.25">
      <c r="A12" s="1"/>
      <c r="B12" s="9"/>
      <c r="C12" s="13"/>
      <c r="D12" s="1"/>
      <c r="E12" s="3"/>
      <c r="F12" s="6"/>
      <c r="G12" s="1"/>
      <c r="H12" s="3"/>
      <c r="I12" s="6"/>
      <c r="J12" s="1"/>
    </row>
    <row r="13" spans="1:10" ht="15" x14ac:dyDescent="0.25">
      <c r="A13" s="1" t="s">
        <v>20</v>
      </c>
      <c r="B13" s="18">
        <v>2</v>
      </c>
      <c r="C13" s="13">
        <f>(B$13/B$19)*100</f>
        <v>22.222222222222221</v>
      </c>
      <c r="D13" s="1"/>
      <c r="E13" s="3">
        <v>11</v>
      </c>
      <c r="F13" s="13">
        <f>(E$13/E$19)*100</f>
        <v>13.253012048192772</v>
      </c>
      <c r="G13" s="1"/>
      <c r="H13" s="3">
        <v>19</v>
      </c>
      <c r="I13" s="13">
        <f>(H$13/H$19)*100</f>
        <v>22.093023255813954</v>
      </c>
      <c r="J13" s="1"/>
    </row>
    <row r="14" spans="1:10" ht="15" x14ac:dyDescent="0.25">
      <c r="A14" s="1" t="s">
        <v>18</v>
      </c>
      <c r="B14" s="18">
        <v>3</v>
      </c>
      <c r="C14" s="13">
        <f>(B$14/B$19)*100</f>
        <v>33.333333333333329</v>
      </c>
      <c r="D14" s="1"/>
      <c r="E14" s="3">
        <v>4</v>
      </c>
      <c r="F14" s="13">
        <f>(E$14/E$19)*100</f>
        <v>4.8192771084337354</v>
      </c>
      <c r="G14" s="1"/>
      <c r="H14" s="3">
        <v>26</v>
      </c>
      <c r="I14" s="13">
        <f>(H$14/H$19)*100</f>
        <v>30.232558139534881</v>
      </c>
      <c r="J14" s="1"/>
    </row>
    <row r="15" spans="1:10" ht="15" x14ac:dyDescent="0.25">
      <c r="A15" s="1" t="s">
        <v>13</v>
      </c>
      <c r="B15" s="18">
        <v>1</v>
      </c>
      <c r="C15" s="13">
        <f>(B$15/B$19)*100</f>
        <v>11.111111111111111</v>
      </c>
      <c r="D15" s="1"/>
      <c r="E15" s="3">
        <v>21</v>
      </c>
      <c r="F15" s="13">
        <f>(E$15/E$19)*100</f>
        <v>25.301204819277107</v>
      </c>
      <c r="G15" s="1"/>
      <c r="H15" s="3">
        <v>14</v>
      </c>
      <c r="I15" s="13">
        <f>(H$15/H$19)*100</f>
        <v>16.279069767441861</v>
      </c>
      <c r="J15" s="1"/>
    </row>
    <row r="16" spans="1:10" ht="15" x14ac:dyDescent="0.25">
      <c r="A16" s="1" t="s">
        <v>12</v>
      </c>
      <c r="B16" s="18">
        <v>2</v>
      </c>
      <c r="C16" s="13">
        <f>(B$16/B$19)*100</f>
        <v>22.222222222222221</v>
      </c>
      <c r="D16" s="1"/>
      <c r="E16" s="3">
        <v>42</v>
      </c>
      <c r="F16" s="13">
        <f>(E$16/E$19)*100</f>
        <v>50.602409638554214</v>
      </c>
      <c r="G16" s="1"/>
      <c r="H16" s="3">
        <v>16</v>
      </c>
      <c r="I16" s="13">
        <f>(H$16/H$19)*100</f>
        <v>18.604651162790699</v>
      </c>
      <c r="J16" s="1"/>
    </row>
    <row r="17" spans="1:10" ht="15" x14ac:dyDescent="0.25">
      <c r="A17" s="1" t="s">
        <v>19</v>
      </c>
      <c r="B17" s="19">
        <v>1</v>
      </c>
      <c r="C17" s="13">
        <f>(B$17/B$19)*100</f>
        <v>11.111111111111111</v>
      </c>
      <c r="D17" s="1"/>
      <c r="E17" s="3">
        <v>5</v>
      </c>
      <c r="F17" s="13">
        <f>(E$17/E$19)*100</f>
        <v>6.024096385542169</v>
      </c>
      <c r="G17" s="1"/>
      <c r="H17" s="3">
        <v>11</v>
      </c>
      <c r="I17" s="13">
        <f>(H$17/H$19)*100</f>
        <v>12.790697674418606</v>
      </c>
      <c r="J17" s="1"/>
    </row>
    <row r="18" spans="1:10" ht="15" x14ac:dyDescent="0.25">
      <c r="A18" s="1"/>
      <c r="B18" s="5"/>
      <c r="C18" s="4"/>
      <c r="D18" s="1"/>
      <c r="E18" s="3"/>
      <c r="F18" s="4"/>
      <c r="G18" s="1"/>
      <c r="H18" s="3"/>
      <c r="I18" s="4"/>
      <c r="J18" s="1"/>
    </row>
    <row r="19" spans="1:10" ht="15" x14ac:dyDescent="0.25">
      <c r="A19" s="1" t="s">
        <v>23</v>
      </c>
      <c r="B19" s="3">
        <f>(B$13+B$14+B$15+B$16+B$17)</f>
        <v>9</v>
      </c>
      <c r="C19" s="1"/>
      <c r="D19" s="1"/>
      <c r="E19" s="3">
        <f>(E$13+E$14+E$15+E$16+E$17)</f>
        <v>83</v>
      </c>
      <c r="F19" s="1"/>
      <c r="G19" s="1"/>
      <c r="H19" s="3">
        <f>(H$13+H$14+H$15+H$16+H$17)</f>
        <v>86</v>
      </c>
      <c r="I19" s="1"/>
      <c r="J19" s="1"/>
    </row>
    <row r="20" spans="1:10" ht="15" x14ac:dyDescent="0.25">
      <c r="A20" s="1"/>
      <c r="B20" s="4"/>
      <c r="C20" s="1"/>
      <c r="D20" s="1"/>
      <c r="E20" s="4"/>
      <c r="F20" s="1"/>
      <c r="G20" s="1"/>
      <c r="H20" s="4"/>
      <c r="I20" s="1"/>
      <c r="J20" s="1"/>
    </row>
    <row r="21" spans="1:10" ht="15" x14ac:dyDescent="0.25">
      <c r="A21" s="1" t="s">
        <v>9</v>
      </c>
      <c r="B21" s="1"/>
      <c r="C21" s="1"/>
      <c r="D21" s="1"/>
      <c r="E21" s="6" t="s">
        <v>7</v>
      </c>
      <c r="F21" s="6" t="s">
        <v>24</v>
      </c>
      <c r="G21" s="1"/>
      <c r="H21" s="1"/>
      <c r="I21" s="1"/>
      <c r="J21" s="1"/>
    </row>
    <row r="22" spans="1:10" ht="15" x14ac:dyDescent="0.25">
      <c r="A22" s="1" t="s">
        <v>17</v>
      </c>
      <c r="B22" s="10">
        <f>(SQRT(E22+F22))/8</f>
        <v>9.5885447504203114</v>
      </c>
      <c r="C22" s="1"/>
      <c r="D22" s="1" t="s">
        <v>3</v>
      </c>
      <c r="E22" s="16">
        <f>((C9-F9)*(C9-F9))+((C10-F10)*(C10-F10))+((C11-F11)*(C11-F11))</f>
        <v>3958.002537978562</v>
      </c>
      <c r="F22" s="16">
        <f>(((C13-F13)*(C13-F13))+((C14-F14)*(C14-F14))+((C15-F15)*(C15-F15))+((C16-F16)*(C16-F16))+((C17-F17)*(C17-F17)))</f>
        <v>1926.1696495934648</v>
      </c>
      <c r="G22" s="1" t="s">
        <v>4</v>
      </c>
      <c r="H22" s="1"/>
      <c r="I22" s="1"/>
      <c r="J22" s="1"/>
    </row>
    <row r="23" spans="1:10" ht="15" x14ac:dyDescent="0.25">
      <c r="A23" s="1" t="s">
        <v>11</v>
      </c>
      <c r="B23" s="20">
        <f>(SQRT(E23+F23))/8</f>
        <v>0.92661803162445644</v>
      </c>
      <c r="C23" s="1"/>
      <c r="D23" s="1" t="s">
        <v>3</v>
      </c>
      <c r="E23" s="16">
        <f>((C9-I9)*(C9-I9))+((C10-I10)*(C10-I10))+((C11-I11)*(C11-I11))</f>
        <v>2.7046152554009675</v>
      </c>
      <c r="F23" s="16">
        <f>(((C13-I13)*(C13-I13))+((C14-I14)*(C14-I14))+((C15-I15)*(C15-I15))+((C16-I16)*(C16-I16))+((C17-I17)*(C17-I17)))</f>
        <v>52.247127242620294</v>
      </c>
      <c r="G23" s="1" t="s">
        <v>4</v>
      </c>
      <c r="H23" s="1"/>
      <c r="I23" s="1"/>
      <c r="J23" s="1"/>
    </row>
    <row r="24" spans="1:10" ht="15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ht="15" x14ac:dyDescent="0.25">
      <c r="A25" s="7" t="s">
        <v>28</v>
      </c>
    </row>
    <row r="26" spans="1:10" ht="15" x14ac:dyDescent="0.25">
      <c r="A26" s="8" t="s">
        <v>27</v>
      </c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5Jh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Frank Siegmund</cp:lastModifiedBy>
  <dcterms:modified xsi:type="dcterms:W3CDTF">2020-01-26T14:22:19Z</dcterms:modified>
  <cp:category/>
</cp:coreProperties>
</file>